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AA\Electoral\2021 Scottish Parliament Election\"/>
    </mc:Choice>
  </mc:AlternateContent>
  <bookViews>
    <workbookView xWindow="0" yWindow="0" windowWidth="28800" windowHeight="11840"/>
  </bookViews>
  <sheets>
    <sheet name="Table 4" sheetId="1" r:id="rId1"/>
  </sheets>
  <definedNames>
    <definedName name="_xlnm._FilterDatabase" localSheetId="0" hidden="1">'Table 4'!$A$1:$A$75</definedName>
    <definedName name="_xlnm.Print_Area" localSheetId="0">'Table 4'!$A$2:$A$75</definedName>
  </definedNames>
  <calcPr calcId="152511"/>
</workbook>
</file>

<file path=xl/calcChain.xml><?xml version="1.0" encoding="utf-8"?>
<calcChain xmlns="http://schemas.openxmlformats.org/spreadsheetml/2006/main">
  <c r="D58" i="1" l="1"/>
  <c r="D9" i="1"/>
  <c r="B49" i="1" l="1"/>
  <c r="B48" i="1"/>
  <c r="B47" i="1"/>
  <c r="B46" i="1"/>
  <c r="B45" i="1"/>
  <c r="B44" i="1"/>
  <c r="B43" i="1"/>
  <c r="B42" i="1"/>
  <c r="D7" i="1" l="1"/>
  <c r="D19" i="1"/>
  <c r="D18" i="1"/>
  <c r="D21" i="1"/>
  <c r="D29" i="1"/>
  <c r="D51" i="1"/>
  <c r="D60" i="1"/>
  <c r="D69" i="1"/>
  <c r="D74" i="1"/>
  <c r="D20" i="1" l="1"/>
  <c r="D28" i="1"/>
  <c r="D54" i="1"/>
  <c r="D56" i="1"/>
  <c r="D62" i="1"/>
  <c r="D59" i="1" l="1"/>
  <c r="D13" i="1"/>
  <c r="D6" i="1"/>
  <c r="D5" i="1"/>
  <c r="D4" i="1"/>
  <c r="D3" i="1"/>
  <c r="D2" i="1"/>
  <c r="D72" i="1" l="1"/>
  <c r="D8" i="1"/>
  <c r="D30" i="1"/>
  <c r="D37" i="1"/>
  <c r="D36" i="1"/>
  <c r="D35" i="1"/>
  <c r="D34" i="1"/>
  <c r="D33" i="1"/>
  <c r="D32" i="1"/>
  <c r="D55" i="1"/>
  <c r="D57" i="1"/>
  <c r="D66" i="1" l="1"/>
  <c r="D65" i="1"/>
  <c r="D10" i="1"/>
  <c r="D49" i="1" l="1"/>
  <c r="D48" i="1"/>
  <c r="D47" i="1"/>
  <c r="D46" i="1"/>
  <c r="D45" i="1"/>
  <c r="D44" i="1"/>
  <c r="D43" i="1"/>
  <c r="D42" i="1"/>
  <c r="D31" i="1" l="1"/>
  <c r="D50" i="1"/>
  <c r="D64" i="1"/>
  <c r="D68" i="1"/>
  <c r="D67" i="1"/>
  <c r="D70" i="1" l="1"/>
  <c r="D63" i="1"/>
  <c r="D11" i="1" l="1"/>
  <c r="D17" i="1"/>
  <c r="D24" i="1"/>
  <c r="D73" i="1"/>
  <c r="D38" i="1" l="1"/>
  <c r="D27" i="1" l="1"/>
  <c r="D26" i="1"/>
  <c r="D71" i="1" l="1"/>
  <c r="D61" i="1"/>
  <c r="D52" i="1"/>
  <c r="D14" i="1"/>
  <c r="C75" i="1" l="1"/>
  <c r="B75" i="1"/>
  <c r="D41" i="1"/>
  <c r="D53" i="1"/>
  <c r="D25" i="1"/>
  <c r="D23" i="1" l="1"/>
  <c r="D22" i="1"/>
  <c r="D15" i="1"/>
  <c r="D12" i="1"/>
  <c r="D39" i="1" l="1"/>
  <c r="D40" i="1"/>
  <c r="D16" i="1"/>
  <c r="D75" i="1"/>
</calcChain>
</file>

<file path=xl/sharedStrings.xml><?xml version="1.0" encoding="utf-8"?>
<sst xmlns="http://schemas.openxmlformats.org/spreadsheetml/2006/main" count="78" uniqueCount="78">
  <si>
    <t>East Lothian</t>
  </si>
  <si>
    <t>Moray</t>
  </si>
  <si>
    <t>Stirling</t>
  </si>
  <si>
    <t>Aberdeen Central</t>
  </si>
  <si>
    <t>Ayr</t>
  </si>
  <si>
    <t>Clydesdale</t>
  </si>
  <si>
    <t>Cunninghame North</t>
  </si>
  <si>
    <t>Cunninghame South</t>
  </si>
  <si>
    <t>Dumbarton</t>
  </si>
  <si>
    <t>East Kilbride</t>
  </si>
  <si>
    <t>Eastwood</t>
  </si>
  <si>
    <t>Edinburgh Central</t>
  </si>
  <si>
    <t>Edinburgh Pentlands</t>
  </si>
  <si>
    <t>Falkirk East</t>
  </si>
  <si>
    <t>Falkirk West</t>
  </si>
  <si>
    <t>Glasgow Anniesland</t>
  </si>
  <si>
    <t>Glasgow Cathcart</t>
  </si>
  <si>
    <t>Glasgow Kelvin</t>
  </si>
  <si>
    <t>Glasgow Pollok</t>
  </si>
  <si>
    <t>Glasgow Shettleston</t>
  </si>
  <si>
    <t>Kirkcaldy</t>
  </si>
  <si>
    <t>Linlithgow</t>
  </si>
  <si>
    <t>North East Fife</t>
  </si>
  <si>
    <t>Aberdeen Donside</t>
  </si>
  <si>
    <t>Aberdeen South and North Kincardine</t>
  </si>
  <si>
    <t>Aberdeenshire East</t>
  </si>
  <si>
    <t>Aberdeenshire West</t>
  </si>
  <si>
    <t>Almond Valley</t>
  </si>
  <si>
    <t>Angus South</t>
  </si>
  <si>
    <t>Argyll and Bute</t>
  </si>
  <si>
    <t>Banffshire and Buchan Coast</t>
  </si>
  <si>
    <t>Caithness, Sutherland and Ross</t>
  </si>
  <si>
    <t>Carrick, Cumnock and Doon Valley</t>
  </si>
  <si>
    <t>Clackmannanshire and Dunblane</t>
  </si>
  <si>
    <t>Clydebank and Milngavie</t>
  </si>
  <si>
    <t>Coatbridge and Chryston</t>
  </si>
  <si>
    <t>Cowdenbeath</t>
  </si>
  <si>
    <t>Cumbernauld and Kilsyth</t>
  </si>
  <si>
    <t>Dumfriesshire</t>
  </si>
  <si>
    <t>Dundee City East</t>
  </si>
  <si>
    <t>Dundee City West</t>
  </si>
  <si>
    <t>Dunfermline</t>
  </si>
  <si>
    <t>Edinburgh Eastern</t>
  </si>
  <si>
    <t>Edinburgh Northern and Leith</t>
  </si>
  <si>
    <t>Edinburgh Southern</t>
  </si>
  <si>
    <t>Edinburgh Western</t>
  </si>
  <si>
    <t>Ettrick, Roxburgh and Berwickshire</t>
  </si>
  <si>
    <t>Galloway and West Dumfries</t>
  </si>
  <si>
    <t>Glasgow Maryhill and Springburn</t>
  </si>
  <si>
    <t>Glasgow Provan</t>
  </si>
  <si>
    <t>Glasgow Southside</t>
  </si>
  <si>
    <t>Greenock and Inverclyde</t>
  </si>
  <si>
    <t>Hamilton, Larkhall and Stonehouse</t>
  </si>
  <si>
    <t>Inverness and Nairn</t>
  </si>
  <si>
    <t>Kilmarnock and Irvine Valley</t>
  </si>
  <si>
    <t>Mid Fife and Glenrothes</t>
  </si>
  <si>
    <t>Midlothian North and Musselburgh</t>
  </si>
  <si>
    <t>Motherwell and Wishaw</t>
  </si>
  <si>
    <t>Na h-Eileanan an Iar</t>
  </si>
  <si>
    <t>Orkney Islands</t>
  </si>
  <si>
    <t>Paisley</t>
  </si>
  <si>
    <t>Perthshire North</t>
  </si>
  <si>
    <t>Perthshire South and Kinross-shire</t>
  </si>
  <si>
    <t>Renfrewshire North and West</t>
  </si>
  <si>
    <t>Renfrewshire South</t>
  </si>
  <si>
    <t>Rutherglen</t>
  </si>
  <si>
    <t>Shetland Islands</t>
  </si>
  <si>
    <t>Skye, Lochaber and Badenoch</t>
  </si>
  <si>
    <t>Uddingston and Bellshill</t>
  </si>
  <si>
    <t>Airdrie and Shotts</t>
  </si>
  <si>
    <t>Strathkelvin and Bearsden</t>
  </si>
  <si>
    <t>Eligible Electorate as at 28 April 2021</t>
  </si>
  <si>
    <t>Percentage of 28 April 2021 electorate with a postal vote as at 28 April 2021</t>
  </si>
  <si>
    <t>Scotland Total</t>
  </si>
  <si>
    <t>Scottish Parliamentary Constituency</t>
  </si>
  <si>
    <t>28 April 2021 Eligible Electorate with a postal vote</t>
  </si>
  <si>
    <t>Angus North and Mearns</t>
  </si>
  <si>
    <t xml:space="preserve">Midlothian South, Tweeddale and Lauderdale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</si>
</sst>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7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/>
    <xf numFmtId="3" fontId="5" fillId="0" borderId="0" xfId="0" applyNumberFormat="1" applyFont="1"/>
    <xf numFmtId="3" fontId="7" fillId="0" borderId="0" xfId="0" applyNumberFormat="1" applyFont="1"/>
    <xf numFmtId="0" fontId="4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wrapText="1"/>
    </xf>
    <xf numFmtId="3" fontId="8" fillId="0" borderId="0" xfId="0" applyNumberFormat="1" applyFont="1" applyAlignment="1">
      <alignment horizontal="right" wrapText="1"/>
    </xf>
    <xf numFmtId="0" fontId="9" fillId="0" borderId="0" xfId="0" applyFont="1"/>
    <xf numFmtId="3" fontId="9" fillId="0" borderId="0" xfId="0" applyNumberFormat="1" applyFont="1"/>
    <xf numFmtId="10" fontId="9" fillId="0" borderId="0" xfId="0" applyNumberFormat="1" applyFont="1"/>
    <xf numFmtId="0" fontId="9" fillId="0" borderId="0" xfId="0" applyFont="1" applyBorder="1"/>
    <xf numFmtId="0" fontId="9" fillId="0" borderId="1" xfId="0" applyFont="1" applyBorder="1"/>
    <xf numFmtId="3" fontId="9" fillId="0" borderId="3" xfId="0" applyNumberFormat="1" applyFont="1" applyBorder="1"/>
    <xf numFmtId="3" fontId="9" fillId="0" borderId="0" xfId="0" applyNumberFormat="1" applyFont="1" applyBorder="1"/>
    <xf numFmtId="10" fontId="9" fillId="0" borderId="0" xfId="0" applyNumberFormat="1" applyFont="1" applyBorder="1"/>
    <xf numFmtId="0" fontId="5" fillId="0" borderId="0" xfId="0" applyFont="1" applyBorder="1"/>
    <xf numFmtId="3" fontId="9" fillId="0" borderId="1" xfId="0" applyNumberFormat="1" applyFont="1" applyBorder="1"/>
    <xf numFmtId="10" fontId="9" fillId="0" borderId="1" xfId="0" applyNumberFormat="1" applyFont="1" applyBorder="1"/>
    <xf numFmtId="3" fontId="9" fillId="0" borderId="2" xfId="0" applyNumberFormat="1" applyFont="1" applyBorder="1"/>
    <xf numFmtId="3" fontId="9" fillId="0" borderId="4" xfId="0" applyNumberFormat="1" applyFont="1" applyBorder="1"/>
    <xf numFmtId="0" fontId="7" fillId="0" borderId="0" xfId="0" applyFont="1"/>
    <xf numFmtId="3" fontId="9" fillId="0" borderId="0" xfId="0" applyNumberFormat="1" applyFont="1"/>
  </cellXfs>
  <cellStyles count="6">
    <cellStyle name="Normal" xfId="0" builtinId="0"/>
    <cellStyle name="Normal 2" xfId="1"/>
    <cellStyle name="Normal 3" xfId="2"/>
    <cellStyle name="Normal 3 2" xfId="3"/>
    <cellStyle name="Normal 3 2 2" xfId="5"/>
    <cellStyle name="Normal 3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6"/>
  <sheetViews>
    <sheetView tabSelected="1" zoomScaleNormal="100" zoomScaleSheetLayoutView="70" workbookViewId="0">
      <pane xSplit="1" ySplit="1" topLeftCell="B2" activePane="bottomRight" state="frozen"/>
      <selection pane="topRight" activeCell="C1" sqref="C1"/>
      <selection pane="bottomLeft" activeCell="A2" sqref="A2"/>
      <selection pane="bottomRight" activeCell="F6" sqref="F6"/>
    </sheetView>
  </sheetViews>
  <sheetFormatPr defaultColWidth="9.1796875" defaultRowHeight="12.5" x14ac:dyDescent="0.25"/>
  <cols>
    <col min="1" max="1" width="72.7265625" style="3" customWidth="1"/>
    <col min="2" max="2" width="17.36328125" style="6" customWidth="1"/>
    <col min="3" max="3" width="18.36328125" style="6" customWidth="1"/>
    <col min="4" max="4" width="20.1796875" style="3" customWidth="1"/>
    <col min="5" max="16384" width="9.1796875" style="3"/>
  </cols>
  <sheetData>
    <row r="1" spans="1:4" s="7" customFormat="1" ht="77.5" x14ac:dyDescent="0.35">
      <c r="A1" s="9" t="s">
        <v>74</v>
      </c>
      <c r="B1" s="10" t="s">
        <v>71</v>
      </c>
      <c r="C1" s="10" t="s">
        <v>75</v>
      </c>
      <c r="D1" s="9" t="s">
        <v>72</v>
      </c>
    </row>
    <row r="2" spans="1:4" ht="15.5" x14ac:dyDescent="0.35">
      <c r="A2" s="11" t="s">
        <v>3</v>
      </c>
      <c r="B2" s="25">
        <v>56817</v>
      </c>
      <c r="C2" s="25">
        <v>13041</v>
      </c>
      <c r="D2" s="13">
        <f>C2/B2</f>
        <v>0.22952637414858229</v>
      </c>
    </row>
    <row r="3" spans="1:4" ht="15.5" x14ac:dyDescent="0.35">
      <c r="A3" s="11" t="s">
        <v>23</v>
      </c>
      <c r="B3" s="25">
        <v>62088</v>
      </c>
      <c r="C3" s="25">
        <v>17224</v>
      </c>
      <c r="D3" s="13">
        <f>C3/B3</f>
        <v>0.27741270454838296</v>
      </c>
    </row>
    <row r="4" spans="1:4" ht="15.5" x14ac:dyDescent="0.35">
      <c r="A4" s="11" t="s">
        <v>24</v>
      </c>
      <c r="B4" s="25">
        <v>60799</v>
      </c>
      <c r="C4" s="25">
        <v>18281</v>
      </c>
      <c r="D4" s="13">
        <f>C4/B4</f>
        <v>0.30067928748828104</v>
      </c>
    </row>
    <row r="5" spans="1:4" ht="15.5" x14ac:dyDescent="0.35">
      <c r="A5" s="11" t="s">
        <v>25</v>
      </c>
      <c r="B5" s="25">
        <v>64059</v>
      </c>
      <c r="C5" s="25">
        <v>18112</v>
      </c>
      <c r="D5" s="13">
        <f>C5/B5</f>
        <v>0.28273934966203029</v>
      </c>
    </row>
    <row r="6" spans="1:4" ht="15.5" x14ac:dyDescent="0.35">
      <c r="A6" s="11" t="s">
        <v>26</v>
      </c>
      <c r="B6" s="25">
        <v>60081</v>
      </c>
      <c r="C6" s="25">
        <v>17746</v>
      </c>
      <c r="D6" s="13">
        <f>C6/B6</f>
        <v>0.2953679199747008</v>
      </c>
    </row>
    <row r="7" spans="1:4" ht="15.5" x14ac:dyDescent="0.35">
      <c r="A7" s="11" t="s">
        <v>69</v>
      </c>
      <c r="B7" s="25">
        <v>54147</v>
      </c>
      <c r="C7" s="25">
        <v>9255</v>
      </c>
      <c r="D7" s="13">
        <f>C7/B7</f>
        <v>0.17092359687517314</v>
      </c>
    </row>
    <row r="8" spans="1:4" ht="15.5" x14ac:dyDescent="0.35">
      <c r="A8" s="14" t="s">
        <v>27</v>
      </c>
      <c r="B8" s="12">
        <v>68634</v>
      </c>
      <c r="C8" s="12">
        <v>14833</v>
      </c>
      <c r="D8" s="13">
        <f>C8/B8</f>
        <v>0.21611737622752572</v>
      </c>
    </row>
    <row r="9" spans="1:4" s="24" customFormat="1" ht="15.5" x14ac:dyDescent="0.35">
      <c r="A9" s="11" t="s">
        <v>76</v>
      </c>
      <c r="B9" s="25">
        <v>55149</v>
      </c>
      <c r="C9" s="25">
        <v>14994</v>
      </c>
      <c r="D9" s="13">
        <f>C9/B9</f>
        <v>0.27188162976663222</v>
      </c>
    </row>
    <row r="10" spans="1:4" ht="15.5" x14ac:dyDescent="0.35">
      <c r="A10" s="11" t="s">
        <v>28</v>
      </c>
      <c r="B10" s="12">
        <v>59472</v>
      </c>
      <c r="C10" s="12">
        <v>16186</v>
      </c>
      <c r="D10" s="13">
        <f>C10/B10</f>
        <v>0.27216168953457087</v>
      </c>
    </row>
    <row r="11" spans="1:4" ht="15.5" x14ac:dyDescent="0.35">
      <c r="A11" s="11" t="s">
        <v>29</v>
      </c>
      <c r="B11" s="12">
        <v>49723</v>
      </c>
      <c r="C11" s="12">
        <v>12237</v>
      </c>
      <c r="D11" s="13">
        <f>C11/B11</f>
        <v>0.24610341290750759</v>
      </c>
    </row>
    <row r="12" spans="1:4" ht="15.5" x14ac:dyDescent="0.35">
      <c r="A12" s="11" t="s">
        <v>4</v>
      </c>
      <c r="B12" s="12">
        <v>63711</v>
      </c>
      <c r="C12" s="12">
        <v>19522</v>
      </c>
      <c r="D12" s="13">
        <f>C12/B12</f>
        <v>0.30641490480450784</v>
      </c>
    </row>
    <row r="13" spans="1:4" ht="15.5" x14ac:dyDescent="0.35">
      <c r="A13" s="11" t="s">
        <v>30</v>
      </c>
      <c r="B13" s="25">
        <v>58816</v>
      </c>
      <c r="C13" s="25">
        <v>16176</v>
      </c>
      <c r="D13" s="13">
        <f>C13/B13</f>
        <v>0.27502720348204568</v>
      </c>
    </row>
    <row r="14" spans="1:4" ht="15.5" x14ac:dyDescent="0.35">
      <c r="A14" s="11" t="s">
        <v>31</v>
      </c>
      <c r="B14" s="12">
        <v>57045</v>
      </c>
      <c r="C14" s="12">
        <v>15012</v>
      </c>
      <c r="D14" s="13">
        <f>C14/B14</f>
        <v>0.26316066263476201</v>
      </c>
    </row>
    <row r="15" spans="1:4" ht="15.5" x14ac:dyDescent="0.35">
      <c r="A15" s="11" t="s">
        <v>32</v>
      </c>
      <c r="B15" s="12">
        <v>59924</v>
      </c>
      <c r="C15" s="12">
        <v>14515</v>
      </c>
      <c r="D15" s="13">
        <f>C15/B15</f>
        <v>0.24222348307856617</v>
      </c>
    </row>
    <row r="16" spans="1:4" ht="15.5" x14ac:dyDescent="0.35">
      <c r="A16" s="11" t="s">
        <v>33</v>
      </c>
      <c r="B16" s="12">
        <v>52847</v>
      </c>
      <c r="C16" s="25">
        <v>12430</v>
      </c>
      <c r="D16" s="13">
        <f>C16/B16</f>
        <v>0.23520729653528111</v>
      </c>
    </row>
    <row r="17" spans="1:4" ht="15.5" x14ac:dyDescent="0.35">
      <c r="A17" s="11" t="s">
        <v>34</v>
      </c>
      <c r="B17" s="12">
        <v>55368</v>
      </c>
      <c r="C17" s="12">
        <v>11462</v>
      </c>
      <c r="D17" s="13">
        <f>C17/B17</f>
        <v>0.20701488224245052</v>
      </c>
    </row>
    <row r="18" spans="1:4" ht="15.5" x14ac:dyDescent="0.35">
      <c r="A18" s="11" t="s">
        <v>5</v>
      </c>
      <c r="B18" s="25">
        <v>61155</v>
      </c>
      <c r="C18" s="25">
        <v>14269</v>
      </c>
      <c r="D18" s="13">
        <f>C18/B18</f>
        <v>0.23332515738696755</v>
      </c>
    </row>
    <row r="19" spans="1:4" ht="15.5" x14ac:dyDescent="0.35">
      <c r="A19" s="11" t="s">
        <v>35</v>
      </c>
      <c r="B19" s="25">
        <v>56819</v>
      </c>
      <c r="C19" s="25">
        <v>8852</v>
      </c>
      <c r="D19" s="13">
        <f>C19/B19</f>
        <v>0.15579295658142522</v>
      </c>
    </row>
    <row r="20" spans="1:4" ht="15.5" x14ac:dyDescent="0.35">
      <c r="A20" s="11" t="s">
        <v>36</v>
      </c>
      <c r="B20" s="25">
        <v>56434</v>
      </c>
      <c r="C20" s="25">
        <v>12635</v>
      </c>
      <c r="D20" s="13">
        <f>C20/B20</f>
        <v>0.22388985363433392</v>
      </c>
    </row>
    <row r="21" spans="1:4" ht="15.5" x14ac:dyDescent="0.35">
      <c r="A21" s="11" t="s">
        <v>37</v>
      </c>
      <c r="B21" s="25">
        <v>51455</v>
      </c>
      <c r="C21" s="25">
        <v>10831</v>
      </c>
      <c r="D21" s="13">
        <f>C21/B21</f>
        <v>0.21049460693810126</v>
      </c>
    </row>
    <row r="22" spans="1:4" ht="15.5" x14ac:dyDescent="0.35">
      <c r="A22" s="11" t="s">
        <v>6</v>
      </c>
      <c r="B22" s="12">
        <v>57714</v>
      </c>
      <c r="C22" s="12">
        <v>15029</v>
      </c>
      <c r="D22" s="13">
        <f>C22/B22</f>
        <v>0.26040475447898259</v>
      </c>
    </row>
    <row r="23" spans="1:4" ht="15.5" x14ac:dyDescent="0.35">
      <c r="A23" s="11" t="s">
        <v>7</v>
      </c>
      <c r="B23" s="12">
        <v>52057</v>
      </c>
      <c r="C23" s="12">
        <v>10610</v>
      </c>
      <c r="D23" s="13">
        <f>C23/B23</f>
        <v>0.20381504888871813</v>
      </c>
    </row>
    <row r="24" spans="1:4" ht="15.5" x14ac:dyDescent="0.35">
      <c r="A24" s="11" t="s">
        <v>8</v>
      </c>
      <c r="B24" s="12">
        <v>56296</v>
      </c>
      <c r="C24" s="12">
        <v>11563</v>
      </c>
      <c r="D24" s="13">
        <f>C24/B24</f>
        <v>0.2053964757709251</v>
      </c>
    </row>
    <row r="25" spans="1:4" ht="15.5" x14ac:dyDescent="0.35">
      <c r="A25" s="11" t="s">
        <v>38</v>
      </c>
      <c r="B25" s="12">
        <v>62116</v>
      </c>
      <c r="C25" s="12">
        <v>19050</v>
      </c>
      <c r="D25" s="13">
        <f>C25/B25</f>
        <v>0.30668426814347349</v>
      </c>
    </row>
    <row r="26" spans="1:4" ht="15.5" x14ac:dyDescent="0.35">
      <c r="A26" s="11" t="s">
        <v>39</v>
      </c>
      <c r="B26" s="12">
        <v>55691</v>
      </c>
      <c r="C26" s="12">
        <v>13281</v>
      </c>
      <c r="D26" s="13">
        <f>C26/B26</f>
        <v>0.23847659406367278</v>
      </c>
    </row>
    <row r="27" spans="1:4" ht="15.5" x14ac:dyDescent="0.35">
      <c r="A27" s="11" t="s">
        <v>40</v>
      </c>
      <c r="B27" s="12">
        <v>56733</v>
      </c>
      <c r="C27" s="12">
        <v>12624</v>
      </c>
      <c r="D27" s="13">
        <f>C27/B27</f>
        <v>0.22251599598117497</v>
      </c>
    </row>
    <row r="28" spans="1:4" ht="15.5" x14ac:dyDescent="0.35">
      <c r="A28" s="11" t="s">
        <v>41</v>
      </c>
      <c r="B28" s="25">
        <v>62330</v>
      </c>
      <c r="C28" s="25">
        <v>15110</v>
      </c>
      <c r="D28" s="13">
        <f>C28/B28</f>
        <v>0.24241938071554628</v>
      </c>
    </row>
    <row r="29" spans="1:4" ht="15.5" x14ac:dyDescent="0.35">
      <c r="A29" s="11" t="s">
        <v>9</v>
      </c>
      <c r="B29" s="25">
        <v>61479</v>
      </c>
      <c r="C29" s="25">
        <v>12112</v>
      </c>
      <c r="D29" s="13">
        <f>C29/B29</f>
        <v>0.19701036126156898</v>
      </c>
    </row>
    <row r="30" spans="1:4" ht="15.5" x14ac:dyDescent="0.35">
      <c r="A30" s="11" t="s">
        <v>0</v>
      </c>
      <c r="B30" s="25">
        <v>66473</v>
      </c>
      <c r="C30" s="25">
        <v>17681</v>
      </c>
      <c r="D30" s="13">
        <f>C30/B30</f>
        <v>0.26598769425180147</v>
      </c>
    </row>
    <row r="31" spans="1:4" ht="15.5" x14ac:dyDescent="0.35">
      <c r="A31" s="11" t="s">
        <v>10</v>
      </c>
      <c r="B31" s="12">
        <v>56074</v>
      </c>
      <c r="C31" s="12">
        <v>16645</v>
      </c>
      <c r="D31" s="13">
        <f>C31/B31</f>
        <v>0.29683989014516532</v>
      </c>
    </row>
    <row r="32" spans="1:4" ht="15.5" x14ac:dyDescent="0.35">
      <c r="A32" s="11" t="s">
        <v>11</v>
      </c>
      <c r="B32" s="12">
        <v>66734</v>
      </c>
      <c r="C32" s="12">
        <v>14758</v>
      </c>
      <c r="D32" s="13">
        <f>C32/B32</f>
        <v>0.22114664189168939</v>
      </c>
    </row>
    <row r="33" spans="1:4" ht="15.5" x14ac:dyDescent="0.35">
      <c r="A33" s="14" t="s">
        <v>42</v>
      </c>
      <c r="B33" s="12">
        <v>71285</v>
      </c>
      <c r="C33" s="12">
        <v>17272</v>
      </c>
      <c r="D33" s="13">
        <f>C33/B33</f>
        <v>0.24229501297608191</v>
      </c>
    </row>
    <row r="34" spans="1:4" ht="15.5" x14ac:dyDescent="0.35">
      <c r="A34" s="11" t="s">
        <v>43</v>
      </c>
      <c r="B34" s="12">
        <v>74636</v>
      </c>
      <c r="C34" s="12">
        <v>16143</v>
      </c>
      <c r="D34" s="13">
        <f>C34/B34</f>
        <v>0.21628972613752076</v>
      </c>
    </row>
    <row r="35" spans="1:4" ht="15.5" x14ac:dyDescent="0.35">
      <c r="A35" s="11" t="s">
        <v>12</v>
      </c>
      <c r="B35" s="12">
        <v>59095</v>
      </c>
      <c r="C35" s="12">
        <v>16550</v>
      </c>
      <c r="D35" s="13">
        <f>C35/B35</f>
        <v>0.28005753447838228</v>
      </c>
    </row>
    <row r="36" spans="1:4" ht="15.5" x14ac:dyDescent="0.35">
      <c r="A36" s="11" t="s">
        <v>44</v>
      </c>
      <c r="B36" s="12">
        <v>63942</v>
      </c>
      <c r="C36" s="12">
        <v>17412</v>
      </c>
      <c r="D36" s="13">
        <f>C36/B36</f>
        <v>0.27230928028525853</v>
      </c>
    </row>
    <row r="37" spans="1:4" ht="15.5" x14ac:dyDescent="0.35">
      <c r="A37" s="11" t="s">
        <v>45</v>
      </c>
      <c r="B37" s="12">
        <v>65629</v>
      </c>
      <c r="C37" s="12">
        <v>19886</v>
      </c>
      <c r="D37" s="13">
        <f>C37/B37</f>
        <v>0.30300629294976306</v>
      </c>
    </row>
    <row r="38" spans="1:4" ht="15.5" x14ac:dyDescent="0.35">
      <c r="A38" s="11" t="s">
        <v>46</v>
      </c>
      <c r="B38" s="12">
        <v>56409</v>
      </c>
      <c r="C38" s="12">
        <v>12926</v>
      </c>
      <c r="D38" s="13">
        <f>C38/B38</f>
        <v>0.22914783101987271</v>
      </c>
    </row>
    <row r="39" spans="1:4" ht="15.5" x14ac:dyDescent="0.35">
      <c r="A39" s="11" t="s">
        <v>13</v>
      </c>
      <c r="B39" s="12">
        <v>61948</v>
      </c>
      <c r="C39" s="25">
        <v>12182</v>
      </c>
      <c r="D39" s="13">
        <f>C39/B39</f>
        <v>0.19664880222121781</v>
      </c>
    </row>
    <row r="40" spans="1:4" ht="15.5" x14ac:dyDescent="0.35">
      <c r="A40" s="11" t="s">
        <v>14</v>
      </c>
      <c r="B40" s="25">
        <v>63885</v>
      </c>
      <c r="C40" s="25">
        <v>12634</v>
      </c>
      <c r="D40" s="13">
        <f>C40/B40</f>
        <v>0.1977616028801753</v>
      </c>
    </row>
    <row r="41" spans="1:4" ht="15.5" x14ac:dyDescent="0.35">
      <c r="A41" s="11" t="s">
        <v>47</v>
      </c>
      <c r="B41" s="12">
        <v>57419</v>
      </c>
      <c r="C41" s="12">
        <v>16077</v>
      </c>
      <c r="D41" s="13">
        <f>C41/B41</f>
        <v>0.27999442693185184</v>
      </c>
    </row>
    <row r="42" spans="1:4" ht="15.5" x14ac:dyDescent="0.35">
      <c r="A42" s="11" t="s">
        <v>15</v>
      </c>
      <c r="B42" s="12">
        <f>45564+C42</f>
        <v>56933</v>
      </c>
      <c r="C42" s="12">
        <v>11369</v>
      </c>
      <c r="D42" s="13">
        <f>C42/B42</f>
        <v>0.19969086470061301</v>
      </c>
    </row>
    <row r="43" spans="1:4" ht="15.5" x14ac:dyDescent="0.35">
      <c r="A43" s="11" t="s">
        <v>16</v>
      </c>
      <c r="B43" s="12">
        <f>49284+C43</f>
        <v>61369</v>
      </c>
      <c r="C43" s="12">
        <v>12085</v>
      </c>
      <c r="D43" s="13">
        <f>C43/B43</f>
        <v>0.19692352816568626</v>
      </c>
    </row>
    <row r="44" spans="1:4" ht="15.5" x14ac:dyDescent="0.35">
      <c r="A44" s="11" t="s">
        <v>17</v>
      </c>
      <c r="B44" s="12">
        <f>55496+C44</f>
        <v>66423</v>
      </c>
      <c r="C44" s="12">
        <v>10927</v>
      </c>
      <c r="D44" s="13">
        <f>C44/B44</f>
        <v>0.16450627041837917</v>
      </c>
    </row>
    <row r="45" spans="1:4" ht="15.5" x14ac:dyDescent="0.35">
      <c r="A45" s="11" t="s">
        <v>48</v>
      </c>
      <c r="B45" s="12">
        <f>44117+C45</f>
        <v>54061</v>
      </c>
      <c r="C45" s="12">
        <v>9944</v>
      </c>
      <c r="D45" s="13">
        <f>C45/B45</f>
        <v>0.18394036366326927</v>
      </c>
    </row>
    <row r="46" spans="1:4" ht="15.5" x14ac:dyDescent="0.35">
      <c r="A46" s="11" t="s">
        <v>18</v>
      </c>
      <c r="B46" s="12">
        <f>50388+C46</f>
        <v>62444</v>
      </c>
      <c r="C46" s="12">
        <v>12056</v>
      </c>
      <c r="D46" s="13">
        <f>C46/B46</f>
        <v>0.19306898981487414</v>
      </c>
    </row>
    <row r="47" spans="1:4" ht="15.5" x14ac:dyDescent="0.35">
      <c r="A47" s="11" t="s">
        <v>49</v>
      </c>
      <c r="B47" s="12">
        <f>48013+C47</f>
        <v>57445</v>
      </c>
      <c r="C47" s="12">
        <v>9432</v>
      </c>
      <c r="D47" s="13">
        <f>C47/B47</f>
        <v>0.16419183566890069</v>
      </c>
    </row>
    <row r="48" spans="1:4" ht="15.5" x14ac:dyDescent="0.35">
      <c r="A48" s="11" t="s">
        <v>19</v>
      </c>
      <c r="B48" s="12">
        <f>49372+C48</f>
        <v>60258</v>
      </c>
      <c r="C48" s="12">
        <v>10886</v>
      </c>
      <c r="D48" s="13">
        <f>C48/B48</f>
        <v>0.18065651033887617</v>
      </c>
    </row>
    <row r="49" spans="1:4" ht="15.5" x14ac:dyDescent="0.35">
      <c r="A49" s="11" t="s">
        <v>50</v>
      </c>
      <c r="B49" s="12">
        <f>44883+C49</f>
        <v>55248</v>
      </c>
      <c r="C49" s="12">
        <v>10365</v>
      </c>
      <c r="D49" s="13">
        <f>C49/B49</f>
        <v>0.18760860121633363</v>
      </c>
    </row>
    <row r="50" spans="1:4" ht="15.5" x14ac:dyDescent="0.35">
      <c r="A50" s="11" t="s">
        <v>51</v>
      </c>
      <c r="B50" s="12">
        <v>57384</v>
      </c>
      <c r="C50" s="12">
        <v>13291</v>
      </c>
      <c r="D50" s="13">
        <f>C50/B50</f>
        <v>0.23161508434406802</v>
      </c>
    </row>
    <row r="51" spans="1:4" ht="15.5" x14ac:dyDescent="0.35">
      <c r="A51" s="11" t="s">
        <v>52</v>
      </c>
      <c r="B51" s="25">
        <v>59769</v>
      </c>
      <c r="C51" s="25">
        <v>11749</v>
      </c>
      <c r="D51" s="13">
        <f>C51/B51</f>
        <v>0.19657347454365975</v>
      </c>
    </row>
    <row r="52" spans="1:4" ht="15.5" x14ac:dyDescent="0.35">
      <c r="A52" s="11" t="s">
        <v>53</v>
      </c>
      <c r="B52" s="12">
        <v>71092</v>
      </c>
      <c r="C52" s="12">
        <v>19718</v>
      </c>
      <c r="D52" s="13">
        <f>C52/B52</f>
        <v>0.27735891520846229</v>
      </c>
    </row>
    <row r="53" spans="1:4" ht="15.5" x14ac:dyDescent="0.35">
      <c r="A53" s="11" t="s">
        <v>54</v>
      </c>
      <c r="B53" s="12">
        <v>66170</v>
      </c>
      <c r="C53" s="12">
        <v>15262</v>
      </c>
      <c r="D53" s="13">
        <f>C53/B53</f>
        <v>0.23064833005893909</v>
      </c>
    </row>
    <row r="54" spans="1:4" ht="15.5" x14ac:dyDescent="0.35">
      <c r="A54" s="11" t="s">
        <v>20</v>
      </c>
      <c r="B54" s="25">
        <v>61124</v>
      </c>
      <c r="C54" s="25">
        <v>14519</v>
      </c>
      <c r="D54" s="13">
        <f>C54/B54</f>
        <v>0.237533538380996</v>
      </c>
    </row>
    <row r="55" spans="1:4" ht="15.5" x14ac:dyDescent="0.35">
      <c r="A55" s="14" t="s">
        <v>21</v>
      </c>
      <c r="B55" s="12">
        <v>75672</v>
      </c>
      <c r="C55" s="12">
        <v>16666</v>
      </c>
      <c r="D55" s="13">
        <f>C55/B55</f>
        <v>0.2202399830848927</v>
      </c>
    </row>
    <row r="56" spans="1:4" ht="15.5" x14ac:dyDescent="0.35">
      <c r="A56" s="11" t="s">
        <v>55</v>
      </c>
      <c r="B56" s="25">
        <v>54658</v>
      </c>
      <c r="C56" s="25">
        <v>12323</v>
      </c>
      <c r="D56" s="13">
        <f>C56/B56</f>
        <v>0.22545647480698158</v>
      </c>
    </row>
    <row r="57" spans="1:4" ht="15.5" x14ac:dyDescent="0.35">
      <c r="A57" s="11" t="s">
        <v>56</v>
      </c>
      <c r="B57" s="12">
        <v>69302</v>
      </c>
      <c r="C57" s="12">
        <v>17497</v>
      </c>
      <c r="D57" s="13">
        <f>C57/B57</f>
        <v>0.25247467605552509</v>
      </c>
    </row>
    <row r="58" spans="1:4" s="24" customFormat="1" ht="15.5" x14ac:dyDescent="0.35">
      <c r="A58" s="11" t="s">
        <v>77</v>
      </c>
      <c r="B58" s="25">
        <v>65033</v>
      </c>
      <c r="C58" s="25">
        <v>15625</v>
      </c>
      <c r="D58" s="13">
        <f>C58/B58</f>
        <v>0.24026263589254687</v>
      </c>
    </row>
    <row r="59" spans="1:4" ht="15.5" x14ac:dyDescent="0.35">
      <c r="A59" s="11" t="s">
        <v>1</v>
      </c>
      <c r="B59" s="25">
        <v>63282</v>
      </c>
      <c r="C59" s="25">
        <v>16955</v>
      </c>
      <c r="D59" s="13">
        <f>C59/B59</f>
        <v>0.26792768875825668</v>
      </c>
    </row>
    <row r="60" spans="1:4" ht="15.5" x14ac:dyDescent="0.35">
      <c r="A60" s="11" t="s">
        <v>57</v>
      </c>
      <c r="B60" s="25">
        <v>58152</v>
      </c>
      <c r="C60" s="25">
        <v>10218</v>
      </c>
      <c r="D60" s="13">
        <f>C60/B60</f>
        <v>0.17571192736277341</v>
      </c>
    </row>
    <row r="61" spans="1:4" ht="15.5" x14ac:dyDescent="0.35">
      <c r="A61" s="11" t="s">
        <v>58</v>
      </c>
      <c r="B61" s="12">
        <v>21992</v>
      </c>
      <c r="C61" s="12">
        <v>6386</v>
      </c>
      <c r="D61" s="13">
        <f>C61/B61</f>
        <v>0.29037831938886866</v>
      </c>
    </row>
    <row r="62" spans="1:4" ht="15.5" x14ac:dyDescent="0.35">
      <c r="A62" s="11" t="s">
        <v>22</v>
      </c>
      <c r="B62" s="25">
        <v>58685</v>
      </c>
      <c r="C62" s="25">
        <v>14656</v>
      </c>
      <c r="D62" s="13">
        <f>C62/B62</f>
        <v>0.24974013802504899</v>
      </c>
    </row>
    <row r="63" spans="1:4" ht="15.5" x14ac:dyDescent="0.35">
      <c r="A63" s="11" t="s">
        <v>59</v>
      </c>
      <c r="B63" s="17">
        <v>17728</v>
      </c>
      <c r="C63" s="17">
        <v>6095</v>
      </c>
      <c r="D63" s="13">
        <f>C63/B63</f>
        <v>0.34380640794223827</v>
      </c>
    </row>
    <row r="64" spans="1:4" ht="15.5" x14ac:dyDescent="0.35">
      <c r="A64" s="11" t="s">
        <v>60</v>
      </c>
      <c r="B64" s="12">
        <v>56070</v>
      </c>
      <c r="C64" s="12">
        <v>13145</v>
      </c>
      <c r="D64" s="13">
        <f>C64/B64</f>
        <v>0.23443909398965579</v>
      </c>
    </row>
    <row r="65" spans="1:4" ht="15.5" x14ac:dyDescent="0.35">
      <c r="A65" s="14" t="s">
        <v>61</v>
      </c>
      <c r="B65" s="17">
        <v>57572</v>
      </c>
      <c r="C65" s="17">
        <v>17710</v>
      </c>
      <c r="D65" s="18">
        <f>C65/B65</f>
        <v>0.30761481275620095</v>
      </c>
    </row>
    <row r="66" spans="1:4" ht="15.5" x14ac:dyDescent="0.35">
      <c r="A66" s="14" t="s">
        <v>62</v>
      </c>
      <c r="B66" s="12">
        <v>63348</v>
      </c>
      <c r="C66" s="12">
        <v>17958</v>
      </c>
      <c r="D66" s="13">
        <f>C66/B66</f>
        <v>0.28348172002273159</v>
      </c>
    </row>
    <row r="67" spans="1:4" ht="15.5" x14ac:dyDescent="0.35">
      <c r="A67" s="11" t="s">
        <v>63</v>
      </c>
      <c r="B67" s="12">
        <v>56472</v>
      </c>
      <c r="C67" s="12">
        <v>13623</v>
      </c>
      <c r="D67" s="13">
        <f>C67/B67</f>
        <v>0.24123459413514661</v>
      </c>
    </row>
    <row r="68" spans="1:4" ht="15.5" x14ac:dyDescent="0.35">
      <c r="A68" s="11" t="s">
        <v>64</v>
      </c>
      <c r="B68" s="12">
        <v>53012</v>
      </c>
      <c r="C68" s="12">
        <v>12227</v>
      </c>
      <c r="D68" s="13">
        <f>C68/B68</f>
        <v>0.23064589149626499</v>
      </c>
    </row>
    <row r="69" spans="1:4" ht="15.5" x14ac:dyDescent="0.35">
      <c r="A69" s="11" t="s">
        <v>65</v>
      </c>
      <c r="B69" s="25">
        <v>63431</v>
      </c>
      <c r="C69" s="25">
        <v>12281</v>
      </c>
      <c r="D69" s="13">
        <f>C69/B69</f>
        <v>0.19361195629897054</v>
      </c>
    </row>
    <row r="70" spans="1:4" ht="15.5" x14ac:dyDescent="0.35">
      <c r="A70" s="11" t="s">
        <v>66</v>
      </c>
      <c r="B70" s="12">
        <v>18134</v>
      </c>
      <c r="C70" s="12">
        <v>4679</v>
      </c>
      <c r="D70" s="13">
        <f>C70/B70</f>
        <v>0.25802360207345321</v>
      </c>
    </row>
    <row r="71" spans="1:4" ht="15.5" x14ac:dyDescent="0.35">
      <c r="A71" s="11" t="s">
        <v>67</v>
      </c>
      <c r="B71" s="12">
        <v>63134</v>
      </c>
      <c r="C71" s="12">
        <v>16320</v>
      </c>
      <c r="D71" s="13">
        <f>C71/B71</f>
        <v>0.2584977983337029</v>
      </c>
    </row>
    <row r="72" spans="1:4" ht="15.5" x14ac:dyDescent="0.35">
      <c r="A72" s="11" t="s">
        <v>2</v>
      </c>
      <c r="B72" s="12">
        <v>59285</v>
      </c>
      <c r="C72" s="25">
        <v>13778</v>
      </c>
      <c r="D72" s="13">
        <f>C72/B72</f>
        <v>0.23240280003373534</v>
      </c>
    </row>
    <row r="73" spans="1:4" s="4" customFormat="1" ht="15.5" x14ac:dyDescent="0.35">
      <c r="A73" s="11" t="s">
        <v>70</v>
      </c>
      <c r="B73" s="17">
        <v>64397</v>
      </c>
      <c r="C73" s="17">
        <v>14584</v>
      </c>
      <c r="D73" s="13">
        <f>C73/B73</f>
        <v>0.22647017718216686</v>
      </c>
    </row>
    <row r="74" spans="1:4" ht="15.5" x14ac:dyDescent="0.35">
      <c r="A74" s="15" t="s">
        <v>68</v>
      </c>
      <c r="B74" s="16">
        <v>59218</v>
      </c>
      <c r="C74" s="20">
        <v>9834</v>
      </c>
      <c r="D74" s="21">
        <f>C74/B74</f>
        <v>0.16606437231922727</v>
      </c>
    </row>
    <row r="75" spans="1:4" s="2" customFormat="1" ht="15.5" x14ac:dyDescent="0.35">
      <c r="A75" s="8" t="s">
        <v>73</v>
      </c>
      <c r="B75" s="22">
        <f>SUM(B2:B74)</f>
        <v>4280785</v>
      </c>
      <c r="C75" s="23">
        <f>SUM(C2:C74)</f>
        <v>1011321</v>
      </c>
      <c r="D75" s="18">
        <f>C75/B75</f>
        <v>0.23624662299087668</v>
      </c>
    </row>
    <row r="76" spans="1:4" s="1" customFormat="1" ht="10" x14ac:dyDescent="0.2">
      <c r="B76" s="5"/>
      <c r="C76" s="5"/>
      <c r="D76" s="19"/>
    </row>
  </sheetData>
  <autoFilter ref="A1:A75"/>
  <sortState ref="A2:D76">
    <sortCondition ref="A2:A76"/>
  </sortState>
  <phoneticPr fontId="5" type="noConversion"/>
  <pageMargins left="0.55118110236220474" right="0.35433070866141736" top="0.39370078740157483" bottom="0.19685039370078741" header="0.51181102362204722" footer="0.51181102362204722"/>
  <pageSetup paperSize="9" scale="5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4</vt:lpstr>
      <vt:lpstr>'Table 4'!Print_Area</vt:lpstr>
    </vt:vector>
  </TitlesOfParts>
  <Company>Scottish Executive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Milton</dc:creator>
  <cp:lastModifiedBy>Peter Wildman</cp:lastModifiedBy>
  <cp:lastPrinted>2016-04-27T10:16:21Z</cp:lastPrinted>
  <dcterms:created xsi:type="dcterms:W3CDTF">2007-02-02T12:19:12Z</dcterms:created>
  <dcterms:modified xsi:type="dcterms:W3CDTF">2021-04-29T15:20:43Z</dcterms:modified>
</cp:coreProperties>
</file>