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structions" sheetId="4" r:id="rId1"/>
    <sheet name="Results" sheetId="1" r:id="rId2"/>
  </sheets>
  <calcPr calcId="125725"/>
</workbook>
</file>

<file path=xl/calcChain.xml><?xml version="1.0" encoding="utf-8"?>
<calcChain xmlns="http://schemas.openxmlformats.org/spreadsheetml/2006/main">
  <c r="L36" i="1"/>
  <c r="L29"/>
  <c r="L30"/>
  <c r="L31"/>
  <c r="L28"/>
  <c r="K32"/>
  <c r="K26" l="1"/>
  <c r="K34" s="1"/>
  <c r="K37" s="1"/>
  <c r="L9"/>
  <c r="L10"/>
  <c r="L11"/>
  <c r="L12"/>
  <c r="L13"/>
  <c r="L14"/>
  <c r="L15"/>
  <c r="L16"/>
  <c r="L17"/>
  <c r="L18"/>
  <c r="L19"/>
  <c r="L20"/>
  <c r="L21"/>
  <c r="L22"/>
  <c r="L23"/>
  <c r="L24"/>
  <c r="L25"/>
  <c r="L8"/>
  <c r="C32" l="1"/>
  <c r="D32"/>
  <c r="E32"/>
  <c r="F32"/>
  <c r="G32"/>
  <c r="J32" l="1"/>
  <c r="I32"/>
  <c r="H32"/>
  <c r="L32"/>
  <c r="B32"/>
  <c r="C26"/>
  <c r="C34" s="1"/>
  <c r="C37" s="1"/>
  <c r="D26"/>
  <c r="E26"/>
  <c r="E34" s="1"/>
  <c r="E37" s="1"/>
  <c r="F26"/>
  <c r="F34" s="1"/>
  <c r="F37" s="1"/>
  <c r="G26"/>
  <c r="G34" s="1"/>
  <c r="G37" s="1"/>
  <c r="H26"/>
  <c r="I26"/>
  <c r="J26"/>
  <c r="B26"/>
  <c r="J34" l="1"/>
  <c r="J37" s="1"/>
  <c r="H34"/>
  <c r="H37" s="1"/>
  <c r="B34"/>
  <c r="B37" s="1"/>
  <c r="D34"/>
  <c r="D37" s="1"/>
  <c r="I34"/>
  <c r="I37" s="1"/>
  <c r="L26"/>
  <c r="L34" s="1"/>
  <c r="L37" l="1"/>
</calcChain>
</file>

<file path=xl/sharedStrings.xml><?xml version="1.0" encoding="utf-8"?>
<sst xmlns="http://schemas.openxmlformats.org/spreadsheetml/2006/main" count="152" uniqueCount="128">
  <si>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</si>
  <si>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</si>
  <si>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</si>
  <si>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</si>
  <si>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</si>
  <si>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</si>
  <si>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</si>
  <si>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</si>
  <si>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</si>
  <si>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</si>
  <si>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</si>
  <si>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</si>
  <si>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</si>
  <si>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</si>
  <si>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</si>
  <si>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</si>
  <si>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</si>
  <si>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</si>
  <si>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</si>
  <si>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</si>
  <si>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</si>
  <si>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</si>
  <si>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</si>
  <si>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</si>
  <si>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</si>
  <si>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</si>
  <si>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</si>
  <si>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</si>
  <si>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</si>
  <si>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</si>
  <si>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</si>
  <si>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</si>
  <si>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</si>
  <si>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</si>
  <si>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</si>
  <si>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</si>
  <si>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</si>
  <si>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</si>
  <si>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 xml:space="preserve">Aberdeen Central </t>
  </si>
  <si>
    <t xml:space="preserve">Glasgow Cathcart </t>
  </si>
  <si>
    <t xml:space="preserve">Glasgow Kelvin </t>
  </si>
  <si>
    <t xml:space="preserve">Glasgow Shettleston </t>
  </si>
  <si>
    <t xml:space="preserve">Greenock and Inverclyde </t>
  </si>
  <si>
    <t xml:space="preserve">Kirkcaldy </t>
  </si>
  <si>
    <t xml:space="preserve">Linlithgow </t>
  </si>
  <si>
    <t xml:space="preserve">Moray </t>
  </si>
  <si>
    <t xml:space="preserve">Motherwell and Wishaw </t>
  </si>
  <si>
    <t xml:space="preserve">North East Fife </t>
  </si>
  <si>
    <t xml:space="preserve">Stirling </t>
  </si>
  <si>
    <t xml:space="preserve">Strathkelvin and Bearsden </t>
  </si>
  <si>
    <t>Constituency (Select from drop-down list)</t>
  </si>
  <si>
    <t>Council area</t>
  </si>
  <si>
    <t>Regional List Seat Calculator for Region (Select from drop-down list)</t>
  </si>
  <si>
    <t xml:space="preserve">Aberdeen South and North Kincardine  </t>
  </si>
  <si>
    <t xml:space="preserve">Aberdeenshire East  </t>
  </si>
  <si>
    <t xml:space="preserve">Aberdeenshire West  </t>
  </si>
  <si>
    <t xml:space="preserve">Airdrie and Shotts  </t>
  </si>
  <si>
    <t xml:space="preserve">Almond Valley  </t>
  </si>
  <si>
    <t xml:space="preserve">Angus North and Mearns  </t>
  </si>
  <si>
    <t xml:space="preserve">Angus South  </t>
  </si>
  <si>
    <t xml:space="preserve">Argyll and Bute  </t>
  </si>
  <si>
    <t xml:space="preserve">Ayr  </t>
  </si>
  <si>
    <t xml:space="preserve">Banffshire and Buchan Coast  </t>
  </si>
  <si>
    <t xml:space="preserve">Caithness, Sutherland and Ross  </t>
  </si>
  <si>
    <t xml:space="preserve">Carrick, Cumnock and Doon Valley  </t>
  </si>
  <si>
    <t xml:space="preserve">Clackmannanshire and Dunblane  </t>
  </si>
  <si>
    <t xml:space="preserve">Clydebank and Milngavie  </t>
  </si>
  <si>
    <t xml:space="preserve">Clydesdale  </t>
  </si>
  <si>
    <t xml:space="preserve">Cowdenbeath  </t>
  </si>
  <si>
    <t xml:space="preserve">Cumbernauld and Kilsyth  </t>
  </si>
  <si>
    <t xml:space="preserve">Cunninghame North  </t>
  </si>
  <si>
    <t xml:space="preserve">Cunninghame South  </t>
  </si>
  <si>
    <t xml:space="preserve">Dumbarton  </t>
  </si>
  <si>
    <t xml:space="preserve">Dumfriesshire  </t>
  </si>
  <si>
    <t xml:space="preserve">Glasgow Maryhill and Springburn </t>
  </si>
  <si>
    <t xml:space="preserve">Glasgow Pollok </t>
  </si>
  <si>
    <t xml:space="preserve">Glasgow Provan </t>
  </si>
  <si>
    <t xml:space="preserve">Glasgow Southside </t>
  </si>
  <si>
    <t xml:space="preserve">Hamilton, Larkhall and Stonehouse </t>
  </si>
  <si>
    <t xml:space="preserve">Inverness and Nairn </t>
  </si>
  <si>
    <t xml:space="preserve">Kilmarnock and Irvine Valley </t>
  </si>
  <si>
    <t xml:space="preserve">Mid Fife and Glenrothes </t>
  </si>
  <si>
    <t xml:space="preserve">Midlothian North and Musselburgh </t>
  </si>
  <si>
    <t xml:space="preserve">Midlothian South, Tweeddale and Lauderdale </t>
  </si>
  <si>
    <t xml:space="preserve">Paisley </t>
  </si>
  <si>
    <t xml:space="preserve">Perthshire South and Kinross-shire </t>
  </si>
  <si>
    <t xml:space="preserve">Renfrewshire North and West </t>
  </si>
  <si>
    <t xml:space="preserve">Renfrewshire South </t>
  </si>
  <si>
    <t xml:space="preserve">Rutherglen </t>
  </si>
  <si>
    <t xml:space="preserve">Skye, Lochaber and Badenoch </t>
  </si>
  <si>
    <t xml:space="preserve">Uddingston and Bellshill </t>
  </si>
  <si>
    <t>Enter Pass Code here</t>
  </si>
  <si>
    <t>Instructions for Completion:</t>
  </si>
  <si>
    <t xml:space="preserve">PLEASE SEND THIS WORKBOOK WHEN COMPLETE  TO </t>
  </si>
  <si>
    <t>Scottish Parliamentary Elections  - 5 May 2016</t>
  </si>
  <si>
    <t xml:space="preserve">Aberdeen Donside </t>
  </si>
  <si>
    <t xml:space="preserve">Coatbridge and Chryston </t>
  </si>
  <si>
    <t xml:space="preserve">Dundee City East  </t>
  </si>
  <si>
    <t xml:space="preserve">Dundee City West  </t>
  </si>
  <si>
    <t xml:space="preserve">Dunfermline  </t>
  </si>
  <si>
    <t xml:space="preserve">East Kilbride  </t>
  </si>
  <si>
    <t xml:space="preserve">East Lothian  </t>
  </si>
  <si>
    <t xml:space="preserve">Eastwood  </t>
  </si>
  <si>
    <t xml:space="preserve">Edinburgh Central  </t>
  </si>
  <si>
    <t xml:space="preserve">Edinburgh Eastern  </t>
  </si>
  <si>
    <t xml:space="preserve">Edinburgh Northern and Leith  </t>
  </si>
  <si>
    <t xml:space="preserve">Edinburgh Pentlands  </t>
  </si>
  <si>
    <t xml:space="preserve">Edinburgh Southern  </t>
  </si>
  <si>
    <t xml:space="preserve">Edinburgh Western  </t>
  </si>
  <si>
    <t xml:space="preserve">Na h-Eileanan an Iar  </t>
  </si>
  <si>
    <t xml:space="preserve">Ettrick, Roxburgh and Berwickshire  </t>
  </si>
  <si>
    <t xml:space="preserve">Falkirk East  </t>
  </si>
  <si>
    <t xml:space="preserve">Falkirk West  </t>
  </si>
  <si>
    <t xml:space="preserve">Galloway and West Dumfries  </t>
  </si>
  <si>
    <t xml:space="preserve">Glasgow Anniesland  </t>
  </si>
  <si>
    <t>Orkney</t>
  </si>
  <si>
    <t xml:space="preserve">Perthshire North  </t>
  </si>
  <si>
    <t>Shetland</t>
  </si>
  <si>
    <t>Blank</t>
  </si>
  <si>
    <t xml:space="preserve">Regional List Seat Calculator : RO Data Sheet </t>
  </si>
  <si>
    <t>1. Enter the previously issued pass code in cell J2. Please contact (Insert Name) or phone (Insert Number) if you require a reminder.</t>
  </si>
  <si>
    <t>2. Enter the final electorate figures for each constituency for which you are responsible in row 36.</t>
  </si>
  <si>
    <t>3. Enter the results for each constituency for which you are responsible.</t>
  </si>
  <si>
    <t>4. Email this spreadsheet to (Insert email address) when you have completed the regional count for each constituency</t>
  </si>
  <si>
    <t>PLEASE SEND A COPY OF EACH CONSTITUENCY DECLARATION TO (Insert email address)</t>
  </si>
  <si>
    <t>Phone: Insert Number</t>
  </si>
  <si>
    <t>Insert email address</t>
  </si>
  <si>
    <t>DUMMY CODE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</si>
</sst>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Fill="1" applyBorder="1"/>
    <xf numFmtId="3" fontId="1" fillId="0" borderId="10" xfId="0" applyNumberFormat="1" applyFont="1" applyFill="1" applyBorder="1"/>
    <xf numFmtId="164" fontId="1" fillId="0" borderId="1" xfId="0" applyNumberFormat="1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3" fontId="0" fillId="0" borderId="7" xfId="0" applyNumberFormat="1" applyFill="1" applyBorder="1"/>
    <xf numFmtId="3" fontId="0" fillId="0" borderId="0" xfId="0" applyNumberFormat="1" applyFill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8" fillId="0" borderId="0" xfId="1" applyAlignment="1" applyProtection="1"/>
    <xf numFmtId="0" fontId="9" fillId="0" borderId="0" xfId="0" applyFont="1"/>
    <xf numFmtId="0" fontId="7" fillId="3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FF"/>
      <color rgb="FFFFFFCC"/>
      <color rgb="FFCCFF99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workbookViewId="0">
      <selection activeCell="C18" sqref="C18"/>
    </sheetView>
  </sheetViews>
  <sheetFormatPr defaultRowHeight="18.75"/>
  <cols>
    <col min="1" max="16384" width="9.140625" style="32"/>
  </cols>
  <sheetData>
    <row r="1" spans="1:12">
      <c r="A1" s="31" t="s">
        <v>94</v>
      </c>
    </row>
    <row r="3" spans="1:12">
      <c r="A3" s="31" t="s">
        <v>119</v>
      </c>
    </row>
    <row r="5" spans="1:12">
      <c r="A5" s="31" t="s">
        <v>92</v>
      </c>
    </row>
    <row r="7" spans="1:12">
      <c r="A7" s="32" t="s">
        <v>120</v>
      </c>
    </row>
    <row r="9" spans="1:12">
      <c r="A9" s="32" t="s">
        <v>121</v>
      </c>
    </row>
    <row r="11" spans="1:12">
      <c r="A11" s="32" t="s">
        <v>122</v>
      </c>
    </row>
    <row r="13" spans="1:12">
      <c r="A13" s="32" t="s">
        <v>123</v>
      </c>
    </row>
    <row r="15" spans="1:12">
      <c r="A15" s="37" t="s">
        <v>124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1"/>
  <sheetViews>
    <sheetView topLeftCell="C1" workbookViewId="0">
      <selection activeCell="F4" sqref="F4"/>
    </sheetView>
  </sheetViews>
  <sheetFormatPr defaultRowHeight="15"/>
  <cols>
    <col min="1" max="1" width="60.85546875" customWidth="1"/>
    <col min="2" max="2" width="13.85546875" customWidth="1"/>
    <col min="3" max="3" width="19.7109375" customWidth="1"/>
    <col min="4" max="4" width="16" bestFit="1" customWidth="1"/>
    <col min="5" max="5" width="10.7109375" bestFit="1" customWidth="1"/>
    <col min="6" max="6" width="10" customWidth="1"/>
    <col min="7" max="7" width="10.85546875" customWidth="1"/>
    <col min="8" max="8" width="14.140625" bestFit="1" customWidth="1"/>
    <col min="9" max="9" width="10.28515625" bestFit="1" customWidth="1"/>
    <col min="10" max="11" width="13.28515625" customWidth="1"/>
    <col min="12" max="12" width="15" style="1" customWidth="1"/>
    <col min="13" max="13" width="0.140625" hidden="1" customWidth="1"/>
    <col min="14" max="14" width="16.140625" hidden="1" customWidth="1"/>
    <col min="15" max="15" width="42.7109375" hidden="1" customWidth="1"/>
    <col min="16" max="16" width="9.5703125" customWidth="1"/>
    <col min="17" max="17" width="30.7109375" customWidth="1"/>
    <col min="18" max="18" width="9.140625" customWidth="1"/>
  </cols>
  <sheetData>
    <row r="1" spans="1:16" ht="15.75" thickBot="1">
      <c r="A1" s="1" t="s">
        <v>94</v>
      </c>
      <c r="C1" t="s">
        <v>22</v>
      </c>
      <c r="D1" t="s">
        <v>22</v>
      </c>
    </row>
    <row r="2" spans="1:16" ht="15.75" thickBot="1">
      <c r="A2" s="1"/>
      <c r="D2" t="s">
        <v>22</v>
      </c>
      <c r="F2" t="s">
        <v>22</v>
      </c>
      <c r="H2" s="44" t="s">
        <v>91</v>
      </c>
      <c r="I2" s="45"/>
      <c r="J2" s="41" t="s">
        <v>127</v>
      </c>
      <c r="K2" s="43"/>
      <c r="L2" s="42"/>
    </row>
    <row r="3" spans="1:16" ht="15.75" thickBot="1">
      <c r="A3" s="1" t="s">
        <v>52</v>
      </c>
      <c r="B3" s="41" t="s">
        <v>33</v>
      </c>
      <c r="C3" s="42"/>
      <c r="G3" t="s">
        <v>22</v>
      </c>
    </row>
    <row r="5" spans="1:16">
      <c r="A5" s="9" t="s">
        <v>22</v>
      </c>
      <c r="B5" s="38" t="s">
        <v>51</v>
      </c>
      <c r="C5" s="39"/>
      <c r="D5" s="39"/>
      <c r="E5" s="39"/>
      <c r="F5" s="39"/>
      <c r="G5" s="40"/>
      <c r="H5" s="38" t="s">
        <v>51</v>
      </c>
      <c r="I5" s="40"/>
      <c r="J5" s="38" t="s">
        <v>51</v>
      </c>
      <c r="K5" s="40"/>
    </row>
    <row r="6" spans="1:16" ht="45">
      <c r="A6" s="2" t="s">
        <v>50</v>
      </c>
      <c r="B6" s="34" t="s">
        <v>103</v>
      </c>
      <c r="C6" s="34" t="s">
        <v>104</v>
      </c>
      <c r="D6" s="34" t="s">
        <v>105</v>
      </c>
      <c r="E6" s="34" t="s">
        <v>106</v>
      </c>
      <c r="F6" s="34" t="s">
        <v>107</v>
      </c>
      <c r="G6" s="34" t="s">
        <v>108</v>
      </c>
      <c r="H6" s="34" t="s">
        <v>44</v>
      </c>
      <c r="I6" s="34" t="s">
        <v>57</v>
      </c>
      <c r="J6" s="34" t="s">
        <v>82</v>
      </c>
      <c r="K6" s="34" t="s">
        <v>118</v>
      </c>
      <c r="L6" s="5" t="s">
        <v>14</v>
      </c>
      <c r="O6" t="s">
        <v>22</v>
      </c>
      <c r="P6" t="s">
        <v>22</v>
      </c>
    </row>
    <row r="7" spans="1:16">
      <c r="A7" s="9" t="s">
        <v>25</v>
      </c>
      <c r="B7" s="26"/>
      <c r="C7" s="26"/>
      <c r="D7" s="26"/>
      <c r="E7" s="26"/>
      <c r="F7" s="26"/>
      <c r="G7" s="27"/>
      <c r="H7" s="28"/>
      <c r="I7" s="28"/>
      <c r="J7" s="29"/>
      <c r="K7" s="29"/>
      <c r="L7" s="30"/>
    </row>
    <row r="8" spans="1:16">
      <c r="A8" s="4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10">
        <f>SUM(B8:K8)</f>
        <v>0</v>
      </c>
      <c r="M8" t="s">
        <v>30</v>
      </c>
      <c r="O8" t="s">
        <v>38</v>
      </c>
    </row>
    <row r="9" spans="1:16">
      <c r="A9" s="4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10">
        <f t="shared" ref="L9:L25" si="0">SUM(B9:K9)</f>
        <v>0</v>
      </c>
      <c r="M9" t="s">
        <v>31</v>
      </c>
      <c r="O9" t="s">
        <v>95</v>
      </c>
    </row>
    <row r="10" spans="1:16">
      <c r="A10" s="4" t="s">
        <v>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0">
        <f t="shared" si="0"/>
        <v>0</v>
      </c>
      <c r="M10" t="s">
        <v>32</v>
      </c>
      <c r="O10" t="s">
        <v>53</v>
      </c>
    </row>
    <row r="11" spans="1:16">
      <c r="A11" s="4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0">
        <f t="shared" si="0"/>
        <v>0</v>
      </c>
      <c r="M11" t="s">
        <v>33</v>
      </c>
      <c r="O11" t="s">
        <v>54</v>
      </c>
    </row>
    <row r="12" spans="1:16">
      <c r="A12" s="4" t="s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0">
        <f t="shared" si="0"/>
        <v>0</v>
      </c>
      <c r="M12" t="s">
        <v>34</v>
      </c>
      <c r="O12" t="s">
        <v>55</v>
      </c>
    </row>
    <row r="13" spans="1:16">
      <c r="A13" s="33" t="s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0">
        <f t="shared" si="0"/>
        <v>0</v>
      </c>
      <c r="M13" t="s">
        <v>35</v>
      </c>
      <c r="O13" t="s">
        <v>56</v>
      </c>
    </row>
    <row r="14" spans="1:16">
      <c r="A14" s="4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0">
        <f t="shared" si="0"/>
        <v>0</v>
      </c>
      <c r="M14" t="s">
        <v>36</v>
      </c>
      <c r="O14" t="s">
        <v>57</v>
      </c>
    </row>
    <row r="15" spans="1:16">
      <c r="A15" s="4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0">
        <f t="shared" si="0"/>
        <v>0</v>
      </c>
      <c r="M15" t="s">
        <v>37</v>
      </c>
      <c r="O15" t="s">
        <v>58</v>
      </c>
    </row>
    <row r="16" spans="1:16">
      <c r="A16" s="4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0">
        <f t="shared" si="0"/>
        <v>0</v>
      </c>
      <c r="O16" t="s">
        <v>59</v>
      </c>
    </row>
    <row r="17" spans="1:15">
      <c r="A17" s="4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0">
        <f t="shared" si="0"/>
        <v>0</v>
      </c>
      <c r="O17" t="s">
        <v>60</v>
      </c>
    </row>
    <row r="18" spans="1:15">
      <c r="A18" s="4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0">
        <f t="shared" si="0"/>
        <v>0</v>
      </c>
      <c r="O18" t="s">
        <v>61</v>
      </c>
    </row>
    <row r="19" spans="1:15">
      <c r="A19" s="4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0">
        <f t="shared" si="0"/>
        <v>0</v>
      </c>
      <c r="O19" t="s">
        <v>62</v>
      </c>
    </row>
    <row r="20" spans="1:15">
      <c r="A20" s="4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0">
        <f t="shared" si="0"/>
        <v>0</v>
      </c>
      <c r="O20" t="s">
        <v>63</v>
      </c>
    </row>
    <row r="21" spans="1:15">
      <c r="A21" s="4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0">
        <f t="shared" si="0"/>
        <v>0</v>
      </c>
      <c r="O21" t="s">
        <v>64</v>
      </c>
    </row>
    <row r="22" spans="1:15">
      <c r="A22" s="20" t="s">
        <v>26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0">
        <f t="shared" si="0"/>
        <v>0</v>
      </c>
      <c r="O22" t="s">
        <v>65</v>
      </c>
    </row>
    <row r="23" spans="1:15">
      <c r="A23" s="20" t="s">
        <v>27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0">
        <f t="shared" si="0"/>
        <v>0</v>
      </c>
      <c r="O23" t="s">
        <v>66</v>
      </c>
    </row>
    <row r="24" spans="1:15">
      <c r="A24" s="20" t="s">
        <v>28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0">
        <f t="shared" si="0"/>
        <v>0</v>
      </c>
      <c r="O24" t="s">
        <v>67</v>
      </c>
    </row>
    <row r="25" spans="1:15">
      <c r="A25" s="20" t="s">
        <v>29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0">
        <f t="shared" si="0"/>
        <v>0</v>
      </c>
      <c r="O25" t="s">
        <v>96</v>
      </c>
    </row>
    <row r="26" spans="1:15" s="3" customFormat="1" ht="15.75" thickBot="1">
      <c r="A26" s="1" t="s">
        <v>24</v>
      </c>
      <c r="B26" s="12">
        <f>SUM(B8:B25)</f>
        <v>0</v>
      </c>
      <c r="C26" s="12">
        <f t="shared" ref="C26:L26" si="1">SUM(C8:C25)</f>
        <v>0</v>
      </c>
      <c r="D26" s="12">
        <f t="shared" si="1"/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O26" t="s">
        <v>68</v>
      </c>
    </row>
    <row r="27" spans="1:1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4"/>
      <c r="M27" t="s">
        <v>22</v>
      </c>
      <c r="O27" t="s">
        <v>69</v>
      </c>
    </row>
    <row r="28" spans="1:15">
      <c r="A28" s="19" t="s">
        <v>15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5">
        <f>SUM(B28:K28)</f>
        <v>0</v>
      </c>
      <c r="O28" t="s">
        <v>70</v>
      </c>
    </row>
    <row r="29" spans="1:15">
      <c r="A29" s="19" t="s">
        <v>16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10">
        <f t="shared" ref="L29:L31" si="2">SUM(B29:K29)</f>
        <v>0</v>
      </c>
      <c r="O29" t="s">
        <v>71</v>
      </c>
    </row>
    <row r="30" spans="1:15">
      <c r="A30" s="19" t="s">
        <v>17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10">
        <f t="shared" si="2"/>
        <v>0</v>
      </c>
      <c r="O30" t="s">
        <v>72</v>
      </c>
    </row>
    <row r="31" spans="1:15">
      <c r="A31" s="19" t="s">
        <v>18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11">
        <f t="shared" si="2"/>
        <v>0</v>
      </c>
      <c r="O31" t="s">
        <v>73</v>
      </c>
    </row>
    <row r="32" spans="1:15" s="3" customFormat="1" ht="15.75" thickBot="1">
      <c r="A32" s="6" t="s">
        <v>19</v>
      </c>
      <c r="B32" s="12">
        <f>SUM(B28:B31)</f>
        <v>0</v>
      </c>
      <c r="C32" s="12">
        <f t="shared" ref="C32:G32" si="3">SUM(C28:C31)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 t="shared" si="3"/>
        <v>0</v>
      </c>
      <c r="H32" s="17">
        <f t="shared" ref="H32" si="4">SUM(H28:H31)</f>
        <v>0</v>
      </c>
      <c r="I32" s="12">
        <f t="shared" ref="I32" si="5">SUM(I28:I31)</f>
        <v>0</v>
      </c>
      <c r="J32" s="17">
        <f t="shared" ref="J32:K32" si="6">SUM(J28:J31)</f>
        <v>0</v>
      </c>
      <c r="K32" s="17">
        <f t="shared" si="6"/>
        <v>0</v>
      </c>
      <c r="L32" s="12">
        <f t="shared" ref="L32" si="7">SUM(L28:L31)</f>
        <v>0</v>
      </c>
      <c r="O32" t="s">
        <v>97</v>
      </c>
    </row>
    <row r="33" spans="1:15">
      <c r="A33" s="7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14"/>
      <c r="O33" t="s">
        <v>98</v>
      </c>
    </row>
    <row r="34" spans="1:15" s="3" customFormat="1" ht="15.75">
      <c r="A34" s="8" t="s">
        <v>20</v>
      </c>
      <c r="B34" s="16">
        <f>B26+B32</f>
        <v>0</v>
      </c>
      <c r="C34" s="16">
        <f t="shared" ref="C34:L34" si="8">C26+C32</f>
        <v>0</v>
      </c>
      <c r="D34" s="16">
        <f t="shared" si="8"/>
        <v>0</v>
      </c>
      <c r="E34" s="16">
        <f t="shared" si="8"/>
        <v>0</v>
      </c>
      <c r="F34" s="16">
        <f t="shared" si="8"/>
        <v>0</v>
      </c>
      <c r="G34" s="16">
        <f t="shared" si="8"/>
        <v>0</v>
      </c>
      <c r="H34" s="16">
        <f t="shared" si="8"/>
        <v>0</v>
      </c>
      <c r="I34" s="16">
        <f t="shared" si="8"/>
        <v>0</v>
      </c>
      <c r="J34" s="16">
        <f t="shared" si="8"/>
        <v>0</v>
      </c>
      <c r="K34" s="16">
        <f t="shared" si="8"/>
        <v>0</v>
      </c>
      <c r="L34" s="16">
        <f t="shared" si="8"/>
        <v>0</v>
      </c>
      <c r="O34" t="s">
        <v>99</v>
      </c>
    </row>
    <row r="35" spans="1:1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14"/>
      <c r="O35" t="s">
        <v>100</v>
      </c>
    </row>
    <row r="36" spans="1:15" s="3" customFormat="1" ht="15.75">
      <c r="A36" s="8" t="s">
        <v>21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>
        <f>SUM(B36:K36)</f>
        <v>0</v>
      </c>
      <c r="O36" t="s">
        <v>101</v>
      </c>
    </row>
    <row r="37" spans="1:15" s="3" customFormat="1" ht="15.75">
      <c r="A37" s="8" t="s">
        <v>23</v>
      </c>
      <c r="B37" s="18" t="e">
        <f>B34/B36*100</f>
        <v>#DIV/0!</v>
      </c>
      <c r="C37" s="18" t="e">
        <f t="shared" ref="C37:L37" si="9">C34/C36*100</f>
        <v>#DIV/0!</v>
      </c>
      <c r="D37" s="18" t="e">
        <f t="shared" si="9"/>
        <v>#DIV/0!</v>
      </c>
      <c r="E37" s="18" t="e">
        <f t="shared" si="9"/>
        <v>#DIV/0!</v>
      </c>
      <c r="F37" s="18" t="e">
        <f t="shared" si="9"/>
        <v>#DIV/0!</v>
      </c>
      <c r="G37" s="18" t="e">
        <f t="shared" si="9"/>
        <v>#DIV/0!</v>
      </c>
      <c r="H37" s="18" t="e">
        <f t="shared" si="9"/>
        <v>#DIV/0!</v>
      </c>
      <c r="I37" s="18" t="e">
        <f t="shared" si="9"/>
        <v>#DIV/0!</v>
      </c>
      <c r="J37" s="18" t="e">
        <f t="shared" si="9"/>
        <v>#DIV/0!</v>
      </c>
      <c r="K37" s="18" t="e">
        <f t="shared" si="9"/>
        <v>#DIV/0!</v>
      </c>
      <c r="L37" s="18" t="e">
        <f t="shared" si="9"/>
        <v>#DIV/0!</v>
      </c>
      <c r="O37" t="s">
        <v>102</v>
      </c>
    </row>
    <row r="38" spans="1:15">
      <c r="O38" t="s">
        <v>103</v>
      </c>
    </row>
    <row r="39" spans="1:15">
      <c r="A39" t="s">
        <v>22</v>
      </c>
      <c r="B39" t="s">
        <v>22</v>
      </c>
      <c r="O39" t="s">
        <v>104</v>
      </c>
    </row>
    <row r="40" spans="1:15">
      <c r="A40" s="2" t="s">
        <v>93</v>
      </c>
      <c r="B40" s="35" t="s">
        <v>126</v>
      </c>
      <c r="D40" s="1" t="s">
        <v>125</v>
      </c>
      <c r="O40" t="s">
        <v>105</v>
      </c>
    </row>
    <row r="41" spans="1:15">
      <c r="A41" s="3"/>
      <c r="B41" s="13"/>
      <c r="O41" t="s">
        <v>106</v>
      </c>
    </row>
    <row r="42" spans="1:15">
      <c r="A42" s="19"/>
      <c r="B42" s="13"/>
      <c r="O42" t="s">
        <v>107</v>
      </c>
    </row>
    <row r="43" spans="1:15">
      <c r="A43" s="36"/>
      <c r="O43" t="s">
        <v>108</v>
      </c>
    </row>
    <row r="44" spans="1:15">
      <c r="A44" s="1"/>
      <c r="O44" t="s">
        <v>109</v>
      </c>
    </row>
    <row r="45" spans="1:15">
      <c r="O45" t="s">
        <v>110</v>
      </c>
    </row>
    <row r="46" spans="1:15">
      <c r="O46" t="s">
        <v>111</v>
      </c>
    </row>
    <row r="47" spans="1:15">
      <c r="O47" t="s">
        <v>112</v>
      </c>
    </row>
    <row r="48" spans="1:15">
      <c r="O48" t="s">
        <v>113</v>
      </c>
    </row>
    <row r="49" spans="15:15">
      <c r="O49" t="s">
        <v>114</v>
      </c>
    </row>
    <row r="50" spans="15:15">
      <c r="O50" t="s">
        <v>39</v>
      </c>
    </row>
    <row r="51" spans="15:15">
      <c r="O51" t="s">
        <v>40</v>
      </c>
    </row>
    <row r="52" spans="15:15">
      <c r="O52" t="s">
        <v>74</v>
      </c>
    </row>
    <row r="53" spans="15:15">
      <c r="O53" t="s">
        <v>75</v>
      </c>
    </row>
    <row r="54" spans="15:15">
      <c r="O54" t="s">
        <v>76</v>
      </c>
    </row>
    <row r="55" spans="15:15">
      <c r="O55" t="s">
        <v>41</v>
      </c>
    </row>
    <row r="56" spans="15:15">
      <c r="O56" t="s">
        <v>77</v>
      </c>
    </row>
    <row r="57" spans="15:15">
      <c r="O57" t="s">
        <v>42</v>
      </c>
    </row>
    <row r="58" spans="15:15">
      <c r="O58" t="s">
        <v>78</v>
      </c>
    </row>
    <row r="59" spans="15:15">
      <c r="O59" t="s">
        <v>79</v>
      </c>
    </row>
    <row r="60" spans="15:15">
      <c r="O60" t="s">
        <v>80</v>
      </c>
    </row>
    <row r="61" spans="15:15">
      <c r="O61" t="s">
        <v>43</v>
      </c>
    </row>
    <row r="62" spans="15:15">
      <c r="O62" t="s">
        <v>44</v>
      </c>
    </row>
    <row r="63" spans="15:15">
      <c r="O63" t="s">
        <v>81</v>
      </c>
    </row>
    <row r="64" spans="15:15">
      <c r="O64" t="s">
        <v>82</v>
      </c>
    </row>
    <row r="65" spans="15:15">
      <c r="O65" t="s">
        <v>83</v>
      </c>
    </row>
    <row r="66" spans="15:15">
      <c r="O66" t="s">
        <v>45</v>
      </c>
    </row>
    <row r="67" spans="15:15">
      <c r="O67" t="s">
        <v>46</v>
      </c>
    </row>
    <row r="68" spans="15:15">
      <c r="O68" t="s">
        <v>47</v>
      </c>
    </row>
    <row r="69" spans="15:15">
      <c r="O69" t="s">
        <v>115</v>
      </c>
    </row>
    <row r="70" spans="15:15">
      <c r="O70" t="s">
        <v>84</v>
      </c>
    </row>
    <row r="71" spans="15:15">
      <c r="O71" t="s">
        <v>116</v>
      </c>
    </row>
    <row r="72" spans="15:15">
      <c r="O72" t="s">
        <v>85</v>
      </c>
    </row>
    <row r="73" spans="15:15">
      <c r="O73" t="s">
        <v>86</v>
      </c>
    </row>
    <row r="74" spans="15:15">
      <c r="O74" t="s">
        <v>87</v>
      </c>
    </row>
    <row r="75" spans="15:15">
      <c r="O75" t="s">
        <v>88</v>
      </c>
    </row>
    <row r="76" spans="15:15">
      <c r="O76" t="s">
        <v>117</v>
      </c>
    </row>
    <row r="77" spans="15:15">
      <c r="O77" t="s">
        <v>89</v>
      </c>
    </row>
    <row r="78" spans="15:15">
      <c r="O78" t="s">
        <v>48</v>
      </c>
    </row>
    <row r="79" spans="15:15">
      <c r="O79" t="s">
        <v>49</v>
      </c>
    </row>
    <row r="80" spans="15:15">
      <c r="O80" t="s">
        <v>90</v>
      </c>
    </row>
    <row r="81" spans="15:15">
      <c r="O81" t="s">
        <v>118</v>
      </c>
    </row>
  </sheetData>
  <mergeCells count="6">
    <mergeCell ref="B5:G5"/>
    <mergeCell ref="H5:I5"/>
    <mergeCell ref="B3:C3"/>
    <mergeCell ref="J2:L2"/>
    <mergeCell ref="H2:I2"/>
    <mergeCell ref="J5:K5"/>
  </mergeCells>
  <dataValidations count="2">
    <dataValidation type="list" allowBlank="1" showInputMessage="1" showErrorMessage="1" sqref="B3">
      <formula1>$M$8:$M$15</formula1>
    </dataValidation>
    <dataValidation type="list" allowBlank="1" showInputMessage="1" showErrorMessage="1" sqref="B6:K6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Results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Dougie McGregor</cp:lastModifiedBy>
  <cp:lastPrinted>2015-12-04T10:00:55Z</cp:lastPrinted>
  <dcterms:created xsi:type="dcterms:W3CDTF">2015-08-06T13:31:22Z</dcterms:created>
  <dcterms:modified xsi:type="dcterms:W3CDTF">2015-12-04T11:21:21Z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-963611424</vt:i4>
  </property>
  <property fmtid="{D5CDD505-2E9C-101B-9397-08002B2CF9AE}" pid="3" name="_NewReviewCycle">
    <vt:lpwstr/>
  </property>
  <property fmtid="{D5CDD505-2E9C-101B-9397-08002B2CF9AE}" pid="4" name="_EmailSubject">
    <vt:lpwstr>SP Elections 2016 Regional Seat Calculator</vt:lpwstr>
  </property>
  <property fmtid="{D5CDD505-2E9C-101B-9397-08002B2CF9AE}" pid="5" name="_AuthorEmail">
    <vt:lpwstr>Dougie.McGregor@edinburgh.gov.uk</vt:lpwstr>
  </property>
  <property fmtid="{D5CDD505-2E9C-101B-9397-08002B2CF9AE}" pid="6" name="_AuthorEmailDisplayName">
    <vt:lpwstr>Dougie McGregor</vt:lpwstr>
  </property>
</Properties>
</file>